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ocial Media Inc\Jibbio.com and bymark webpage mockups\images for new jibbio website\stop buying leads page\"/>
    </mc:Choice>
  </mc:AlternateContent>
  <bookViews>
    <workbookView xWindow="0" yWindow="0" windowWidth="19200" windowHeight="11460"/>
  </bookViews>
  <sheets>
    <sheet name="Buying vs MAXeSites"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7" i="1" l="1"/>
  <c r="E37" i="1" s="1"/>
  <c r="F36" i="1"/>
  <c r="E36" i="1" s="1"/>
  <c r="F35" i="1"/>
  <c r="E35" i="1" s="1"/>
  <c r="F34" i="1"/>
  <c r="E34" i="1" s="1"/>
  <c r="F33" i="1"/>
  <c r="E33" i="1" s="1"/>
  <c r="F32" i="1"/>
  <c r="E32" i="1" s="1"/>
  <c r="F31" i="1"/>
  <c r="E31" i="1" s="1"/>
  <c r="F30" i="1"/>
  <c r="E30" i="1" s="1"/>
  <c r="F29" i="1"/>
  <c r="E29" i="1" s="1"/>
  <c r="F28" i="1"/>
  <c r="E28" i="1" s="1"/>
  <c r="E10" i="1"/>
  <c r="E13" i="1" s="1"/>
  <c r="B17" i="1"/>
  <c r="F17" i="1" s="1"/>
  <c r="C17" i="1"/>
  <c r="E17" i="1" s="1"/>
  <c r="B18" i="1"/>
  <c r="F18" i="1" s="1"/>
  <c r="B19" i="1"/>
  <c r="F19" i="1" s="1"/>
  <c r="B20" i="1"/>
  <c r="F20" i="1" s="1"/>
  <c r="B21" i="1"/>
  <c r="C21" i="1" s="1"/>
  <c r="E21" i="1" s="1"/>
  <c r="B22" i="1"/>
  <c r="C22" i="1" s="1"/>
  <c r="E22" i="1" s="1"/>
  <c r="B23" i="1"/>
  <c r="C23" i="1" s="1"/>
  <c r="E23" i="1" s="1"/>
  <c r="B24" i="1"/>
  <c r="C24" i="1" s="1"/>
  <c r="E24" i="1" s="1"/>
  <c r="B25" i="1"/>
  <c r="C25" i="1" s="1"/>
  <c r="E25" i="1" s="1"/>
  <c r="B37" i="1"/>
  <c r="B36" i="1"/>
  <c r="B35" i="1"/>
  <c r="B34" i="1"/>
  <c r="B33" i="1"/>
  <c r="B32" i="1"/>
  <c r="B31" i="1"/>
  <c r="B30" i="1"/>
  <c r="B29" i="1"/>
  <c r="B28" i="1"/>
  <c r="F25" i="1" l="1"/>
  <c r="F24" i="1"/>
  <c r="F23" i="1"/>
  <c r="F22" i="1"/>
  <c r="F21" i="1"/>
  <c r="C20" i="1"/>
  <c r="E20" i="1" s="1"/>
  <c r="C19" i="1"/>
  <c r="E19" i="1" s="1"/>
  <c r="C18" i="1"/>
  <c r="E18" i="1" s="1"/>
  <c r="B26" i="1" l="1"/>
  <c r="C10" i="1"/>
  <c r="C7" i="1"/>
  <c r="C8" i="1" s="1"/>
  <c r="C13" i="1" s="1"/>
  <c r="E7" i="1"/>
  <c r="E8" i="1" s="1"/>
  <c r="C29" i="1" l="1"/>
  <c r="C33" i="1"/>
  <c r="C37" i="1"/>
  <c r="C30" i="1"/>
  <c r="C34" i="1"/>
  <c r="C28" i="1"/>
  <c r="C31" i="1"/>
  <c r="C35" i="1"/>
  <c r="C32" i="1"/>
  <c r="C36" i="1"/>
  <c r="F26" i="1"/>
  <c r="C26" i="1"/>
  <c r="E26" i="1" s="1"/>
</calcChain>
</file>

<file path=xl/sharedStrings.xml><?xml version="1.0" encoding="utf-8"?>
<sst xmlns="http://schemas.openxmlformats.org/spreadsheetml/2006/main" count="36" uniqueCount="28">
  <si>
    <t>Leads PURCHASED</t>
  </si>
  <si>
    <t>Leads GENERATED</t>
  </si>
  <si>
    <t>(via 3rd Party)</t>
  </si>
  <si>
    <r>
      <t>(via MAXeSites</t>
    </r>
    <r>
      <rPr>
        <b/>
        <sz val="14"/>
        <color theme="0"/>
        <rFont val="Calibri"/>
        <family val="2"/>
      </rPr>
      <t>™</t>
    </r>
    <r>
      <rPr>
        <b/>
        <sz val="14"/>
        <color theme="0"/>
        <rFont val="Calibri"/>
        <family val="2"/>
        <scheme val="minor"/>
      </rPr>
      <t>)</t>
    </r>
  </si>
  <si>
    <t>Cost per lead</t>
  </si>
  <si>
    <t>Cost of Jibbio monthly service</t>
  </si>
  <si>
    <t>Leads purchased per month</t>
  </si>
  <si>
    <t>Leads generated per month</t>
  </si>
  <si>
    <t xml:space="preserve"># of Businesses sharing same lead </t>
  </si>
  <si>
    <t>(Your business + competitors)</t>
  </si>
  <si>
    <t>(Your business use only)</t>
  </si>
  <si>
    <t>Maximum sales closing opportunity</t>
  </si>
  <si>
    <t>(100% / Businesses sharing lead)</t>
  </si>
  <si>
    <r>
      <t xml:space="preserve">Actual cost per </t>
    </r>
    <r>
      <rPr>
        <b/>
        <u/>
        <sz val="16"/>
        <rFont val="Calibri"/>
        <family val="2"/>
        <scheme val="minor"/>
      </rPr>
      <t>EXCLUSIVE</t>
    </r>
    <r>
      <rPr>
        <b/>
        <sz val="16"/>
        <rFont val="Calibri"/>
        <family val="2"/>
        <scheme val="minor"/>
      </rPr>
      <t xml:space="preserve"> lead</t>
    </r>
  </si>
  <si>
    <t>(Cost per lead X Businesses sharing lead)</t>
  </si>
  <si>
    <t>(Service / Leads X Businesses sharing lead)</t>
  </si>
  <si>
    <t>Lead-to-sale closing %</t>
  </si>
  <si>
    <t>Actual cost per sale</t>
  </si>
  <si>
    <t>Number of Leads PURCHASED</t>
  </si>
  <si>
    <r>
      <rPr>
        <b/>
        <u/>
        <sz val="11"/>
        <color theme="1"/>
        <rFont val="Calibri"/>
        <family val="2"/>
        <scheme val="minor"/>
      </rPr>
      <t>NOTE</t>
    </r>
    <r>
      <rPr>
        <b/>
        <sz val="11"/>
        <color theme="1"/>
        <rFont val="Calibri"/>
        <family val="2"/>
        <scheme val="minor"/>
      </rPr>
      <t>:</t>
    </r>
    <r>
      <rPr>
        <sz val="11"/>
        <color theme="1"/>
        <rFont val="Calibri"/>
        <family val="2"/>
        <scheme val="minor"/>
      </rPr>
      <t xml:space="preserve"> 3rd party lead providers generally provide most if not all digital content including graphics and video, etc., including hosting plus promotion at their expense, which is incurred within the cost of leads purchased by lead buyers.  MAXeSite™ leads; being exclusive as part of the Jibbio Business Builder service will have a human labor cost as a factor not included in these calculations due to the cost of labor, which vary per region, to create content and manage the MAXeSites™ on an ongoing basis .  However, due to the simplicity of creating a MAXeSite™ that mainly consists of downloading predesigned templates from the MAXeSites™ gallery for your specific business needs, it's essentially "point &amp; click" as well as "drag &amp; drop" using a personal computer plus entering your relevant text content.  A general knowledge of using a personal computer and understanding of working with graphic image files are virtually the only prerequisites required to master the Jibbio 3-in-1 toolset.  </t>
    </r>
    <r>
      <rPr>
        <b/>
        <i/>
        <sz val="11"/>
        <color theme="1"/>
        <rFont val="Calibri"/>
        <family val="2"/>
        <scheme val="minor"/>
      </rPr>
      <t>Absolutely NO IT STAFF REQUIRED and NO LIMIT ON THE QUANTITY OF LEADS via Jibbio MAXeSites™</t>
    </r>
  </si>
  <si>
    <t>Compare the SAVINGS</t>
  </si>
  <si>
    <t>What You Pay</t>
  </si>
  <si>
    <t>How Much You SAVE</t>
  </si>
  <si>
    <r>
      <t xml:space="preserve">Equivalent cost of an </t>
    </r>
    <r>
      <rPr>
        <b/>
        <u/>
        <sz val="16"/>
        <rFont val="Calibri"/>
        <family val="2"/>
        <scheme val="minor"/>
      </rPr>
      <t>EXCLUSIVE</t>
    </r>
    <r>
      <rPr>
        <b/>
        <sz val="16"/>
        <rFont val="Calibri"/>
        <family val="2"/>
        <scheme val="minor"/>
      </rPr>
      <t xml:space="preserve"> lead</t>
    </r>
  </si>
  <si>
    <t>Actual Cost per Sale</t>
  </si>
  <si>
    <t>Leads Purchased via 3rd Party</t>
  </si>
  <si>
    <r>
      <t>EXCLUSIVE Leads Generated via MAXeSites</t>
    </r>
    <r>
      <rPr>
        <b/>
        <sz val="14"/>
        <rFont val="Calibri"/>
        <family val="2"/>
      </rPr>
      <t>™</t>
    </r>
  </si>
  <si>
    <t>Number of Leads GENERATED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</si>
</sst>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0" x14ac:knownFonts="1">
    <font>
      <sz val="11"/>
      <color theme="1"/>
      <name val="Calibri"/>
      <family val="2"/>
      <scheme val="minor"/>
    </font>
    <font>
      <b/>
      <sz val="14"/>
      <color theme="1"/>
      <name val="Calibri"/>
      <family val="2"/>
      <scheme val="minor"/>
    </font>
    <font>
      <sz val="12"/>
      <color theme="1"/>
      <name val="Calibri"/>
      <family val="2"/>
      <scheme val="minor"/>
    </font>
    <font>
      <b/>
      <sz val="14"/>
      <color theme="0"/>
      <name val="Calibri"/>
      <family val="2"/>
      <scheme val="minor"/>
    </font>
    <font>
      <b/>
      <sz val="16"/>
      <color theme="1"/>
      <name val="Calibri"/>
      <family val="2"/>
      <scheme val="minor"/>
    </font>
    <font>
      <b/>
      <sz val="16"/>
      <color theme="0"/>
      <name val="Calibri"/>
      <family val="2"/>
      <scheme val="minor"/>
    </font>
    <font>
      <i/>
      <sz val="14"/>
      <color theme="1"/>
      <name val="Calibri"/>
      <family val="2"/>
      <scheme val="minor"/>
    </font>
    <font>
      <b/>
      <sz val="16"/>
      <name val="Calibri"/>
      <family val="2"/>
      <scheme val="minor"/>
    </font>
    <font>
      <b/>
      <sz val="18"/>
      <color theme="0"/>
      <name val="Calibri"/>
      <family val="2"/>
      <scheme val="minor"/>
    </font>
    <font>
      <b/>
      <sz val="22"/>
      <color theme="0"/>
      <name val="Calibri"/>
      <family val="2"/>
      <scheme val="minor"/>
    </font>
    <font>
      <b/>
      <sz val="24"/>
      <color theme="0"/>
      <name val="Calibri"/>
      <family val="2"/>
      <scheme val="minor"/>
    </font>
    <font>
      <sz val="22"/>
      <color theme="1"/>
      <name val="Calibri"/>
      <family val="2"/>
      <scheme val="minor"/>
    </font>
    <font>
      <b/>
      <u/>
      <sz val="16"/>
      <name val="Calibri"/>
      <family val="2"/>
      <scheme val="minor"/>
    </font>
    <font>
      <i/>
      <sz val="14"/>
      <color theme="0"/>
      <name val="Calibri"/>
      <family val="2"/>
      <scheme val="minor"/>
    </font>
    <font>
      <i/>
      <sz val="14"/>
      <name val="Calibri"/>
      <family val="2"/>
      <scheme val="minor"/>
    </font>
    <font>
      <sz val="14"/>
      <color rgb="FF305496"/>
      <name val="Calibri"/>
      <family val="2"/>
      <scheme val="minor"/>
    </font>
    <font>
      <b/>
      <sz val="22"/>
      <name val="Calibri"/>
      <family val="2"/>
      <scheme val="minor"/>
    </font>
    <font>
      <b/>
      <sz val="22"/>
      <color theme="1"/>
      <name val="Calibri"/>
      <family val="2"/>
      <scheme val="minor"/>
    </font>
    <font>
      <b/>
      <sz val="28"/>
      <color theme="0"/>
      <name val="Calibri"/>
      <family val="2"/>
      <scheme val="minor"/>
    </font>
    <font>
      <b/>
      <sz val="14"/>
      <color theme="0"/>
      <name val="Calibri"/>
      <family val="2"/>
    </font>
    <font>
      <b/>
      <sz val="12"/>
      <color theme="1"/>
      <name val="Calibri"/>
      <family val="2"/>
      <scheme val="minor"/>
    </font>
    <font>
      <sz val="12"/>
      <color rgb="FFFF0000"/>
      <name val="Calibri"/>
      <family val="2"/>
      <scheme val="minor"/>
    </font>
    <font>
      <b/>
      <sz val="24"/>
      <color rgb="FFFF0000"/>
      <name val="Calibri"/>
      <family val="2"/>
      <scheme val="minor"/>
    </font>
    <font>
      <b/>
      <sz val="11"/>
      <color theme="1"/>
      <name val="Calibri"/>
      <family val="2"/>
      <scheme val="minor"/>
    </font>
    <font>
      <b/>
      <i/>
      <sz val="11"/>
      <color theme="1"/>
      <name val="Calibri"/>
      <family val="2"/>
      <scheme val="minor"/>
    </font>
    <font>
      <b/>
      <u/>
      <sz val="11"/>
      <color theme="1"/>
      <name val="Calibri"/>
      <family val="2"/>
      <scheme val="minor"/>
    </font>
    <font>
      <b/>
      <sz val="12"/>
      <color theme="0"/>
      <name val="Calibri"/>
      <family val="2"/>
      <scheme val="minor"/>
    </font>
    <font>
      <sz val="12"/>
      <color rgb="FF305496"/>
      <name val="Calibri"/>
      <family val="2"/>
      <scheme val="minor"/>
    </font>
    <font>
      <b/>
      <sz val="14"/>
      <name val="Calibri"/>
      <family val="2"/>
      <scheme val="minor"/>
    </font>
    <font>
      <b/>
      <sz val="14"/>
      <name val="Calibri"/>
      <family val="2"/>
    </font>
  </fonts>
  <fills count="7">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305496"/>
        <bgColor indexed="64"/>
      </patternFill>
    </fill>
    <fill>
      <patternFill patternType="solid">
        <fgColor theme="0"/>
        <bgColor indexed="64"/>
      </patternFill>
    </fill>
    <fill>
      <patternFill patternType="solid">
        <fgColor theme="7" tint="0.79998168889431442"/>
        <bgColor indexed="64"/>
      </patternFill>
    </fill>
  </fills>
  <borders count="16">
    <border>
      <left/>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s>
  <cellStyleXfs count="1">
    <xf numFmtId="0" fontId="0" fillId="0" borderId="0"/>
  </cellStyleXfs>
  <cellXfs count="69">
    <xf numFmtId="0" fontId="0" fillId="0" borderId="0" xfId="0"/>
    <xf numFmtId="0" fontId="0" fillId="5" borderId="4" xfId="0" applyFill="1" applyBorder="1"/>
    <xf numFmtId="0" fontId="0" fillId="5" borderId="3" xfId="0" applyFill="1" applyBorder="1"/>
    <xf numFmtId="0" fontId="0" fillId="5" borderId="2" xfId="0" applyFill="1" applyBorder="1"/>
    <xf numFmtId="0" fontId="0" fillId="5" borderId="1" xfId="0" applyFill="1" applyBorder="1"/>
    <xf numFmtId="0" fontId="0" fillId="5" borderId="0" xfId="0" applyFill="1"/>
    <xf numFmtId="0" fontId="8" fillId="3" borderId="5" xfId="0" applyFont="1" applyFill="1" applyBorder="1" applyAlignment="1">
      <alignment horizontal="center"/>
    </xf>
    <xf numFmtId="0" fontId="8" fillId="3" borderId="6"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1" fillId="5" borderId="0" xfId="0" applyFont="1" applyFill="1" applyAlignment="1" applyProtection="1">
      <alignment horizontal="center"/>
    </xf>
    <xf numFmtId="0" fontId="0" fillId="5" borderId="0" xfId="0" applyFill="1" applyAlignment="1" applyProtection="1">
      <alignment horizontal="center"/>
    </xf>
    <xf numFmtId="0" fontId="5" fillId="4" borderId="4" xfId="0" applyFont="1" applyFill="1" applyBorder="1" applyAlignment="1">
      <alignment horizontal="right" vertical="center"/>
    </xf>
    <xf numFmtId="0" fontId="0" fillId="5" borderId="0" xfId="0" applyFill="1" applyAlignment="1" applyProtection="1">
      <alignment horizontal="center" vertical="center"/>
    </xf>
    <xf numFmtId="0" fontId="5" fillId="4" borderId="3" xfId="0" applyFont="1" applyFill="1" applyBorder="1" applyAlignment="1">
      <alignment vertical="center"/>
    </xf>
    <xf numFmtId="0" fontId="2" fillId="5" borderId="0" xfId="0" applyFont="1" applyFill="1" applyAlignment="1" applyProtection="1">
      <alignment horizontal="center" vertical="center"/>
    </xf>
    <xf numFmtId="0" fontId="5" fillId="4" borderId="3" xfId="0" applyFont="1" applyFill="1" applyBorder="1" applyAlignment="1">
      <alignment horizontal="left" vertical="center"/>
    </xf>
    <xf numFmtId="0" fontId="2" fillId="5" borderId="0" xfId="0" applyFont="1" applyFill="1" applyAlignment="1" applyProtection="1">
      <alignment horizontal="center" vertical="center"/>
      <protection hidden="1"/>
    </xf>
    <xf numFmtId="164" fontId="2" fillId="5" borderId="0" xfId="0" applyNumberFormat="1" applyFont="1" applyFill="1" applyAlignment="1" applyProtection="1">
      <alignment horizontal="center" vertical="center"/>
      <protection hidden="1"/>
    </xf>
    <xf numFmtId="164" fontId="11" fillId="5" borderId="0" xfId="0" applyNumberFormat="1" applyFont="1" applyFill="1" applyAlignment="1" applyProtection="1">
      <alignment vertical="center"/>
      <protection hidden="1"/>
    </xf>
    <xf numFmtId="164" fontId="9" fillId="4" borderId="3" xfId="0" applyNumberFormat="1" applyFont="1" applyFill="1" applyBorder="1" applyAlignment="1" applyProtection="1">
      <alignment horizontal="center" vertical="center"/>
      <protection locked="0"/>
    </xf>
    <xf numFmtId="0" fontId="9" fillId="4" borderId="3" xfId="0" applyFont="1" applyFill="1" applyBorder="1" applyAlignment="1" applyProtection="1">
      <alignment horizontal="center" vertical="center"/>
      <protection locked="0"/>
    </xf>
    <xf numFmtId="0" fontId="13" fillId="4" borderId="4" xfId="0" applyFont="1" applyFill="1" applyBorder="1" applyAlignment="1">
      <alignment horizontal="right" vertical="center"/>
    </xf>
    <xf numFmtId="0" fontId="15" fillId="4" borderId="3" xfId="0" applyFont="1" applyFill="1" applyBorder="1" applyAlignment="1" applyProtection="1">
      <alignment horizontal="center" vertical="center"/>
      <protection hidden="1"/>
    </xf>
    <xf numFmtId="164" fontId="18" fillId="3" borderId="1" xfId="0" applyNumberFormat="1" applyFont="1" applyFill="1" applyBorder="1" applyAlignment="1" applyProtection="1">
      <alignment horizontal="center" vertical="center"/>
      <protection hidden="1"/>
    </xf>
    <xf numFmtId="0" fontId="5" fillId="4" borderId="12" xfId="0" applyFont="1" applyFill="1" applyBorder="1" applyAlignment="1">
      <alignment horizontal="right" vertical="center"/>
    </xf>
    <xf numFmtId="164" fontId="9" fillId="4" borderId="4" xfId="0" applyNumberFormat="1" applyFont="1" applyFill="1" applyBorder="1" applyAlignment="1" applyProtection="1">
      <alignment horizontal="center" vertical="center"/>
      <protection locked="0"/>
    </xf>
    <xf numFmtId="0" fontId="15" fillId="4" borderId="4" xfId="0" applyFont="1" applyFill="1" applyBorder="1" applyAlignment="1" applyProtection="1">
      <alignment horizontal="center" vertical="center"/>
      <protection hidden="1"/>
    </xf>
    <xf numFmtId="164" fontId="18" fillId="3" borderId="2" xfId="0" applyNumberFormat="1" applyFont="1" applyFill="1" applyBorder="1" applyAlignment="1" applyProtection="1">
      <alignment horizontal="center" vertical="center"/>
      <protection hidden="1"/>
    </xf>
    <xf numFmtId="0" fontId="5" fillId="4" borderId="13" xfId="0" applyFont="1" applyFill="1" applyBorder="1" applyAlignment="1">
      <alignment horizontal="left" vertical="center"/>
    </xf>
    <xf numFmtId="0" fontId="9" fillId="4" borderId="4" xfId="0" applyFont="1" applyFill="1" applyBorder="1" applyAlignment="1" applyProtection="1">
      <alignment horizontal="center" vertical="center"/>
      <protection hidden="1"/>
    </xf>
    <xf numFmtId="0" fontId="5" fillId="4" borderId="3" xfId="0" applyFont="1" applyFill="1" applyBorder="1" applyAlignment="1" applyProtection="1">
      <alignment horizontal="left" vertical="center"/>
      <protection hidden="1"/>
    </xf>
    <xf numFmtId="0" fontId="13" fillId="4" borderId="3" xfId="0" applyFont="1" applyFill="1" applyBorder="1" applyAlignment="1" applyProtection="1">
      <alignment horizontal="left" vertical="center"/>
      <protection hidden="1"/>
    </xf>
    <xf numFmtId="1" fontId="9" fillId="4" borderId="12" xfId="0" applyNumberFormat="1" applyFont="1" applyFill="1" applyBorder="1" applyAlignment="1" applyProtection="1">
      <alignment horizontal="center" vertical="center"/>
      <protection locked="0"/>
    </xf>
    <xf numFmtId="1" fontId="9" fillId="4" borderId="13" xfId="0" applyNumberFormat="1" applyFont="1" applyFill="1" applyBorder="1" applyAlignment="1" applyProtection="1">
      <alignment horizontal="center" vertical="center"/>
      <protection locked="0"/>
    </xf>
    <xf numFmtId="0" fontId="20" fillId="5" borderId="11" xfId="0" applyFont="1" applyFill="1" applyBorder="1" applyAlignment="1" applyProtection="1">
      <alignment horizontal="right"/>
      <protection hidden="1"/>
    </xf>
    <xf numFmtId="0" fontId="2" fillId="5" borderId="0" xfId="0" applyFont="1" applyFill="1" applyProtection="1">
      <protection hidden="1"/>
    </xf>
    <xf numFmtId="0" fontId="20" fillId="5" borderId="7" xfId="0" applyFont="1" applyFill="1" applyBorder="1" applyAlignment="1" applyProtection="1">
      <alignment horizontal="left"/>
      <protection hidden="1"/>
    </xf>
    <xf numFmtId="0" fontId="2" fillId="5" borderId="8" xfId="0" applyFont="1" applyFill="1" applyBorder="1" applyProtection="1">
      <protection hidden="1"/>
    </xf>
    <xf numFmtId="164" fontId="21" fillId="5" borderId="10" xfId="0" applyNumberFormat="1" applyFont="1" applyFill="1" applyBorder="1" applyAlignment="1" applyProtection="1">
      <alignment horizontal="center"/>
      <protection hidden="1"/>
    </xf>
    <xf numFmtId="0" fontId="2" fillId="5" borderId="9" xfId="0" applyFont="1" applyFill="1" applyBorder="1" applyAlignment="1" applyProtection="1">
      <alignment horizontal="left"/>
      <protection hidden="1"/>
    </xf>
    <xf numFmtId="3" fontId="9" fillId="4" borderId="3" xfId="0" applyNumberFormat="1" applyFont="1" applyFill="1" applyBorder="1" applyAlignment="1" applyProtection="1">
      <alignment horizontal="center" vertical="center"/>
      <protection locked="0"/>
    </xf>
    <xf numFmtId="3" fontId="9" fillId="4" borderId="4" xfId="0" applyNumberFormat="1" applyFont="1" applyFill="1" applyBorder="1" applyAlignment="1" applyProtection="1">
      <alignment horizontal="center" vertical="center"/>
      <protection locked="0"/>
    </xf>
    <xf numFmtId="0" fontId="7" fillId="5" borderId="4" xfId="0" applyFont="1" applyFill="1" applyBorder="1" applyAlignment="1" applyProtection="1">
      <alignment horizontal="right" vertical="center"/>
      <protection hidden="1"/>
    </xf>
    <xf numFmtId="10" fontId="2" fillId="5" borderId="0" xfId="0" applyNumberFormat="1" applyFont="1" applyFill="1" applyAlignment="1" applyProtection="1">
      <alignment horizontal="center" vertical="center"/>
      <protection hidden="1"/>
    </xf>
    <xf numFmtId="0" fontId="4" fillId="5" borderId="3" xfId="0" applyFont="1" applyFill="1" applyBorder="1" applyAlignment="1" applyProtection="1">
      <alignment horizontal="left" vertical="center"/>
      <protection hidden="1"/>
    </xf>
    <xf numFmtId="0" fontId="14" fillId="5" borderId="4" xfId="0" applyFont="1" applyFill="1" applyBorder="1" applyAlignment="1" applyProtection="1">
      <alignment horizontal="right" vertical="center"/>
      <protection hidden="1"/>
    </xf>
    <xf numFmtId="0" fontId="6" fillId="5" borderId="3" xfId="0" applyFont="1" applyFill="1" applyBorder="1" applyAlignment="1" applyProtection="1">
      <alignment horizontal="left" vertical="center"/>
      <protection hidden="1"/>
    </xf>
    <xf numFmtId="0" fontId="7" fillId="2" borderId="4" xfId="0" applyFont="1" applyFill="1" applyBorder="1" applyAlignment="1" applyProtection="1">
      <alignment horizontal="right" vertical="center"/>
      <protection hidden="1"/>
    </xf>
    <xf numFmtId="0" fontId="7" fillId="2" borderId="3" xfId="0" applyFont="1" applyFill="1" applyBorder="1" applyAlignment="1" applyProtection="1">
      <alignment horizontal="left" vertical="center"/>
      <protection hidden="1"/>
    </xf>
    <xf numFmtId="0" fontId="6" fillId="2" borderId="4" xfId="0" applyFont="1" applyFill="1" applyBorder="1" applyAlignment="1" applyProtection="1">
      <alignment horizontal="right" vertical="center"/>
      <protection hidden="1"/>
    </xf>
    <xf numFmtId="0" fontId="6" fillId="2" borderId="3" xfId="0" applyFont="1" applyFill="1" applyBorder="1" applyAlignment="1" applyProtection="1">
      <alignment horizontal="left" vertical="center"/>
      <protection hidden="1"/>
    </xf>
    <xf numFmtId="0" fontId="10" fillId="3" borderId="2" xfId="0" applyFont="1" applyFill="1" applyBorder="1" applyAlignment="1" applyProtection="1">
      <alignment horizontal="right" vertical="center"/>
      <protection hidden="1"/>
    </xf>
    <xf numFmtId="0" fontId="10" fillId="3" borderId="1" xfId="0" applyFont="1" applyFill="1" applyBorder="1" applyAlignment="1" applyProtection="1">
      <alignment horizontal="left" vertical="center"/>
      <protection hidden="1"/>
    </xf>
    <xf numFmtId="164" fontId="22" fillId="5" borderId="0" xfId="0" applyNumberFormat="1" applyFont="1" applyFill="1" applyAlignment="1" applyProtection="1">
      <alignment horizontal="center"/>
      <protection hidden="1"/>
    </xf>
    <xf numFmtId="3" fontId="2" fillId="5" borderId="9" xfId="0" applyNumberFormat="1" applyFont="1" applyFill="1" applyBorder="1" applyAlignment="1" applyProtection="1">
      <alignment horizontal="left"/>
      <protection hidden="1"/>
    </xf>
    <xf numFmtId="0" fontId="26" fillId="3" borderId="7" xfId="0" applyFont="1" applyFill="1" applyBorder="1" applyAlignment="1" applyProtection="1">
      <alignment horizontal="center"/>
      <protection hidden="1"/>
    </xf>
    <xf numFmtId="0" fontId="26" fillId="4" borderId="7" xfId="0" applyFont="1" applyFill="1" applyBorder="1" applyAlignment="1" applyProtection="1">
      <alignment horizontal="center"/>
      <protection hidden="1"/>
    </xf>
    <xf numFmtId="164" fontId="27" fillId="5" borderId="10" xfId="0" applyNumberFormat="1" applyFont="1" applyFill="1" applyBorder="1" applyAlignment="1" applyProtection="1">
      <alignment horizontal="center"/>
      <protection hidden="1"/>
    </xf>
    <xf numFmtId="164" fontId="28" fillId="6" borderId="11" xfId="0" applyNumberFormat="1" applyFont="1" applyFill="1" applyBorder="1" applyAlignment="1" applyProtection="1">
      <alignment horizontal="center" vertical="center"/>
      <protection hidden="1"/>
    </xf>
    <xf numFmtId="164" fontId="28" fillId="6" borderId="14" xfId="0" applyNumberFormat="1" applyFont="1" applyFill="1" applyBorder="1" applyAlignment="1" applyProtection="1">
      <alignment horizontal="center" vertical="center"/>
      <protection hidden="1"/>
    </xf>
    <xf numFmtId="0" fontId="0" fillId="5" borderId="11" xfId="0" applyFill="1" applyBorder="1" applyAlignment="1" applyProtection="1">
      <alignment horizontal="left" vertical="center" wrapText="1"/>
      <protection hidden="1"/>
    </xf>
    <xf numFmtId="0" fontId="0" fillId="0" borderId="15" xfId="0" applyBorder="1" applyAlignment="1" applyProtection="1">
      <alignment horizontal="left" vertical="center" wrapText="1"/>
      <protection hidden="1"/>
    </xf>
    <xf numFmtId="0" fontId="0" fillId="0" borderId="14" xfId="0" applyBorder="1" applyAlignment="1" applyProtection="1">
      <alignment horizontal="left" vertical="center" wrapText="1"/>
      <protection hidden="1"/>
    </xf>
    <xf numFmtId="164" fontId="22" fillId="5" borderId="0" xfId="0" applyNumberFormat="1" applyFont="1" applyFill="1" applyAlignment="1" applyProtection="1">
      <alignment horizontal="center"/>
      <protection hidden="1"/>
    </xf>
    <xf numFmtId="10" fontId="16" fillId="5" borderId="3" xfId="0" applyNumberFormat="1" applyFont="1" applyFill="1" applyBorder="1" applyAlignment="1" applyProtection="1">
      <alignment horizontal="center" vertical="center"/>
      <protection hidden="1"/>
    </xf>
    <xf numFmtId="164" fontId="16" fillId="2" borderId="3" xfId="0" applyNumberFormat="1" applyFont="1" applyFill="1" applyBorder="1" applyAlignment="1" applyProtection="1">
      <alignment horizontal="center" vertical="center"/>
      <protection hidden="1"/>
    </xf>
    <xf numFmtId="10" fontId="17" fillId="5" borderId="4" xfId="0" applyNumberFormat="1" applyFont="1" applyFill="1" applyBorder="1" applyAlignment="1" applyProtection="1">
      <alignment horizontal="center" vertical="center"/>
      <protection hidden="1"/>
    </xf>
    <xf numFmtId="164" fontId="16" fillId="2" borderId="4" xfId="0" applyNumberFormat="1" applyFont="1" applyFill="1" applyBorder="1" applyAlignment="1" applyProtection="1">
      <alignment horizontal="center" vertical="center"/>
      <protection hidden="1"/>
    </xf>
  </cellXfs>
  <cellStyles count="1">
    <cellStyle name="Normal" xfId="0" builtinId="0"/>
  </cellStyles>
  <dxfs count="0"/>
  <tableStyles count="0" defaultTableStyle="TableStyleMedium2" defaultPivotStyle="PivotStyleLight16"/>
  <colors>
    <mruColors>
      <color rgb="FF305496"/>
      <color rgb="FFFF0000"/>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5</xdr:col>
      <xdr:colOff>2171700</xdr:colOff>
      <xdr:row>0</xdr:row>
      <xdr:rowOff>50486</xdr:rowOff>
    </xdr:from>
    <xdr:to>
      <xdr:col>6</xdr:col>
      <xdr:colOff>9525</xdr:colOff>
      <xdr:row>2</xdr:row>
      <xdr:rowOff>207648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67875" y="50486"/>
          <a:ext cx="1000125" cy="585787"/>
        </a:xfrm>
        <a:prstGeom prst="rect">
          <a:avLst/>
        </a:prstGeom>
      </xdr:spPr>
    </xdr:pic>
    <xdr:clientData/>
  </xdr:twoCellAnchor>
  <xdr:twoCellAnchor editAs="absolute">
    <xdr:from>
      <xdr:col>0</xdr:col>
      <xdr:colOff>104776</xdr:colOff>
      <xdr:row>1</xdr:row>
      <xdr:rowOff>0</xdr:rowOff>
    </xdr:from>
    <xdr:to>
      <xdr:col>1</xdr:col>
      <xdr:colOff>2905126</xdr:colOff>
      <xdr:row>2</xdr:row>
      <xdr:rowOff>152400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04776" y="133350"/>
          <a:ext cx="2914650" cy="447675"/>
        </a:xfrm>
        <a:prstGeom prst="rect">
          <a:avLst/>
        </a:prstGeom>
        <a:gradFill>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gradFill>
        <a:ln w="9525" cmpd="sng">
          <a:solidFill>
            <a:schemeClr val="lt1">
              <a:shade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INSTRUCTIONS</a:t>
          </a:r>
          <a:r>
            <a:rPr lang="en-US" sz="1100"/>
            <a:t>:</a:t>
          </a:r>
          <a:r>
            <a:rPr lang="en-US" sz="1100" baseline="0"/>
            <a:t> Edit numbers in the </a:t>
          </a:r>
          <a:r>
            <a:rPr lang="en-US" sz="1100" b="1" baseline="0">
              <a:solidFill>
                <a:srgbClr val="305496"/>
              </a:solidFill>
            </a:rPr>
            <a:t>BLUE</a:t>
          </a:r>
          <a:r>
            <a:rPr lang="en-US" sz="1100" baseline="0"/>
            <a:t> fields                 </a:t>
          </a:r>
        </a:p>
        <a:p>
          <a:r>
            <a:rPr lang="en-US" sz="1100" baseline="0"/>
            <a:t>              (Best viewed on desktop or tablet)</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tabSelected="1" workbookViewId="0">
      <selection activeCell="C4" sqref="C4"/>
    </sheetView>
  </sheetViews>
  <sheetFormatPr defaultRowHeight="15" x14ac:dyDescent="0.25"/>
  <cols>
    <col min="1" max="1" width="1.7109375" customWidth="1"/>
    <col min="2" max="2" width="47.42578125" customWidth="1"/>
    <col min="3" max="3" width="30" customWidth="1"/>
    <col min="4" max="4" width="3.28515625" customWidth="1"/>
    <col min="5" max="5" width="30" customWidth="1"/>
    <col min="6" max="6" width="47.42578125" customWidth="1"/>
  </cols>
  <sheetData>
    <row r="1" spans="1:8" ht="10.5" customHeight="1" thickBot="1" x14ac:dyDescent="0.3">
      <c r="A1" s="5"/>
      <c r="B1" s="5"/>
      <c r="C1" s="5"/>
      <c r="D1" s="5"/>
      <c r="E1" s="5"/>
      <c r="F1" s="5"/>
      <c r="G1" s="5"/>
      <c r="H1" s="5"/>
    </row>
    <row r="2" spans="1:8" ht="23.25" x14ac:dyDescent="0.35">
      <c r="A2" s="5"/>
      <c r="B2" s="2"/>
      <c r="C2" s="6" t="s">
        <v>0</v>
      </c>
      <c r="D2" s="10"/>
      <c r="E2" s="7" t="s">
        <v>1</v>
      </c>
      <c r="F2" s="1"/>
      <c r="G2" s="5"/>
      <c r="H2" s="5"/>
    </row>
    <row r="3" spans="1:8" ht="19.5" thickBot="1" x14ac:dyDescent="0.35">
      <c r="A3" s="5"/>
      <c r="B3" s="4"/>
      <c r="C3" s="8" t="s">
        <v>2</v>
      </c>
      <c r="D3" s="11"/>
      <c r="E3" s="9" t="s">
        <v>3</v>
      </c>
      <c r="F3" s="3"/>
      <c r="G3" s="5"/>
      <c r="H3" s="5"/>
    </row>
    <row r="4" spans="1:8" ht="30.75" customHeight="1" x14ac:dyDescent="0.25">
      <c r="A4" s="5"/>
      <c r="B4" s="12" t="s">
        <v>4</v>
      </c>
      <c r="C4" s="20">
        <v>30</v>
      </c>
      <c r="D4" s="13"/>
      <c r="E4" s="26">
        <v>400</v>
      </c>
      <c r="F4" s="14" t="s">
        <v>5</v>
      </c>
      <c r="G4" s="5"/>
      <c r="H4" s="5"/>
    </row>
    <row r="5" spans="1:8" ht="30.75" customHeight="1" x14ac:dyDescent="0.25">
      <c r="A5" s="5"/>
      <c r="B5" s="12" t="s">
        <v>6</v>
      </c>
      <c r="C5" s="41">
        <v>20</v>
      </c>
      <c r="D5" s="15"/>
      <c r="E5" s="42">
        <v>5</v>
      </c>
      <c r="F5" s="16" t="s">
        <v>7</v>
      </c>
      <c r="G5" s="5"/>
      <c r="H5" s="5"/>
    </row>
    <row r="6" spans="1:8" ht="30.75" customHeight="1" x14ac:dyDescent="0.25">
      <c r="A6" s="5"/>
      <c r="B6" s="12" t="s">
        <v>8</v>
      </c>
      <c r="C6" s="21">
        <v>5</v>
      </c>
      <c r="D6" s="15"/>
      <c r="E6" s="30">
        <v>1</v>
      </c>
      <c r="F6" s="31" t="s">
        <v>8</v>
      </c>
      <c r="G6" s="5"/>
      <c r="H6" s="5"/>
    </row>
    <row r="7" spans="1:8" ht="18.75" x14ac:dyDescent="0.25">
      <c r="A7" s="5"/>
      <c r="B7" s="22" t="s">
        <v>9</v>
      </c>
      <c r="C7" s="23">
        <f>100/C6</f>
        <v>20</v>
      </c>
      <c r="D7" s="17"/>
      <c r="E7" s="27">
        <f>100/E6</f>
        <v>100</v>
      </c>
      <c r="F7" s="32" t="s">
        <v>10</v>
      </c>
      <c r="G7" s="5"/>
      <c r="H7" s="5"/>
    </row>
    <row r="8" spans="1:8" ht="30.75" customHeight="1" x14ac:dyDescent="0.25">
      <c r="A8" s="5"/>
      <c r="B8" s="43" t="s">
        <v>11</v>
      </c>
      <c r="C8" s="65">
        <f>C7/100</f>
        <v>0.2</v>
      </c>
      <c r="D8" s="44"/>
      <c r="E8" s="67">
        <f>E7/100</f>
        <v>1</v>
      </c>
      <c r="F8" s="45" t="s">
        <v>11</v>
      </c>
      <c r="G8" s="5"/>
      <c r="H8" s="5"/>
    </row>
    <row r="9" spans="1:8" ht="18.75" customHeight="1" x14ac:dyDescent="0.25">
      <c r="A9" s="5"/>
      <c r="B9" s="46" t="s">
        <v>12</v>
      </c>
      <c r="C9" s="65"/>
      <c r="D9" s="17"/>
      <c r="E9" s="67"/>
      <c r="F9" s="47" t="s">
        <v>12</v>
      </c>
      <c r="G9" s="5"/>
      <c r="H9" s="5"/>
    </row>
    <row r="10" spans="1:8" ht="30.75" customHeight="1" x14ac:dyDescent="0.25">
      <c r="A10" s="5"/>
      <c r="B10" s="48" t="s">
        <v>23</v>
      </c>
      <c r="C10" s="66">
        <f>((C4) *C6)</f>
        <v>150</v>
      </c>
      <c r="D10" s="18"/>
      <c r="E10" s="68">
        <f>(E4/E5) * E6</f>
        <v>80</v>
      </c>
      <c r="F10" s="49" t="s">
        <v>13</v>
      </c>
      <c r="G10" s="5"/>
      <c r="H10" s="5"/>
    </row>
    <row r="11" spans="1:8" ht="18.75" customHeight="1" x14ac:dyDescent="0.25">
      <c r="A11" s="5"/>
      <c r="B11" s="50" t="s">
        <v>14</v>
      </c>
      <c r="C11" s="66"/>
      <c r="D11" s="17"/>
      <c r="E11" s="68"/>
      <c r="F11" s="51" t="s">
        <v>15</v>
      </c>
      <c r="G11" s="5"/>
      <c r="H11" s="5"/>
    </row>
    <row r="12" spans="1:8" ht="30.75" customHeight="1" thickBot="1" x14ac:dyDescent="0.3">
      <c r="A12" s="5"/>
      <c r="B12" s="25" t="s">
        <v>16</v>
      </c>
      <c r="C12" s="34">
        <v>25</v>
      </c>
      <c r="D12" s="44"/>
      <c r="E12" s="33">
        <v>25</v>
      </c>
      <c r="F12" s="29" t="s">
        <v>16</v>
      </c>
      <c r="G12" s="5"/>
      <c r="H12" s="5"/>
    </row>
    <row r="13" spans="1:8" ht="45.75" customHeight="1" thickTop="1" thickBot="1" x14ac:dyDescent="0.3">
      <c r="A13" s="5"/>
      <c r="B13" s="52" t="s">
        <v>17</v>
      </c>
      <c r="C13" s="24">
        <f>(C4/C8/C12%)</f>
        <v>600</v>
      </c>
      <c r="D13" s="19"/>
      <c r="E13" s="28">
        <f>(E10/E12%)</f>
        <v>320</v>
      </c>
      <c r="F13" s="53" t="s">
        <v>17</v>
      </c>
      <c r="G13" s="5"/>
      <c r="H13" s="5"/>
    </row>
    <row r="14" spans="1:8" ht="36.75" customHeight="1" x14ac:dyDescent="0.5">
      <c r="A14" s="5"/>
      <c r="B14" s="64" t="s">
        <v>20</v>
      </c>
      <c r="C14" s="64"/>
      <c r="D14" s="64"/>
      <c r="E14" s="64"/>
      <c r="F14" s="64"/>
      <c r="G14" s="5"/>
      <c r="H14" s="5"/>
    </row>
    <row r="15" spans="1:8" ht="24.75" customHeight="1" x14ac:dyDescent="0.5">
      <c r="A15" s="5"/>
      <c r="B15" s="59" t="s">
        <v>25</v>
      </c>
      <c r="C15" s="60"/>
      <c r="D15" s="54"/>
      <c r="E15" s="59" t="s">
        <v>26</v>
      </c>
      <c r="F15" s="60"/>
      <c r="G15" s="5"/>
      <c r="H15" s="5"/>
    </row>
    <row r="16" spans="1:8" ht="16.149999999999999" customHeight="1" x14ac:dyDescent="0.25">
      <c r="A16" s="5"/>
      <c r="B16" s="35" t="s">
        <v>18</v>
      </c>
      <c r="C16" s="57" t="s">
        <v>21</v>
      </c>
      <c r="D16" s="36"/>
      <c r="E16" s="57" t="s">
        <v>22</v>
      </c>
      <c r="F16" s="37" t="s">
        <v>27</v>
      </c>
      <c r="G16" s="5"/>
      <c r="H16" s="5"/>
    </row>
    <row r="17" spans="1:8" ht="15.75" x14ac:dyDescent="0.25">
      <c r="A17" s="5"/>
      <c r="B17" s="38">
        <f>$C$5</f>
        <v>20</v>
      </c>
      <c r="C17" s="58">
        <f>$C$4*$C5</f>
        <v>600</v>
      </c>
      <c r="D17" s="36"/>
      <c r="E17" s="58">
        <f>C17-E4</f>
        <v>200</v>
      </c>
      <c r="F17" s="40">
        <f>$B17</f>
        <v>20</v>
      </c>
      <c r="G17" s="5"/>
      <c r="H17" s="5"/>
    </row>
    <row r="18" spans="1:8" ht="15.75" x14ac:dyDescent="0.25">
      <c r="A18" s="5"/>
      <c r="B18" s="38">
        <f>$C$5+5</f>
        <v>25</v>
      </c>
      <c r="C18" s="58">
        <f>$C$4*$B18</f>
        <v>750</v>
      </c>
      <c r="D18" s="36"/>
      <c r="E18" s="58">
        <f>C18-E4</f>
        <v>350</v>
      </c>
      <c r="F18" s="40">
        <f t="shared" ref="F18:F25" si="0">$B18</f>
        <v>25</v>
      </c>
      <c r="G18" s="5"/>
      <c r="H18" s="5"/>
    </row>
    <row r="19" spans="1:8" ht="15.75" x14ac:dyDescent="0.25">
      <c r="A19" s="5"/>
      <c r="B19" s="38">
        <f>$C$5+10</f>
        <v>30</v>
      </c>
      <c r="C19" s="58">
        <f t="shared" ref="C19:C26" si="1">$C$4*$B19</f>
        <v>900</v>
      </c>
      <c r="D19" s="36"/>
      <c r="E19" s="58">
        <f>C19-E4</f>
        <v>500</v>
      </c>
      <c r="F19" s="40">
        <f t="shared" si="0"/>
        <v>30</v>
      </c>
      <c r="G19" s="5"/>
      <c r="H19" s="5"/>
    </row>
    <row r="20" spans="1:8" ht="15.75" x14ac:dyDescent="0.25">
      <c r="A20" s="5"/>
      <c r="B20" s="38">
        <f>$C$5+15</f>
        <v>35</v>
      </c>
      <c r="C20" s="58">
        <f t="shared" si="1"/>
        <v>1050</v>
      </c>
      <c r="D20" s="36"/>
      <c r="E20" s="58">
        <f>C20-E4</f>
        <v>650</v>
      </c>
      <c r="F20" s="40">
        <f t="shared" si="0"/>
        <v>35</v>
      </c>
      <c r="G20" s="5"/>
      <c r="H20" s="5"/>
    </row>
    <row r="21" spans="1:8" ht="15.75" x14ac:dyDescent="0.25">
      <c r="A21" s="5"/>
      <c r="B21" s="38">
        <f>$C$5+20</f>
        <v>40</v>
      </c>
      <c r="C21" s="58">
        <f t="shared" si="1"/>
        <v>1200</v>
      </c>
      <c r="D21" s="36"/>
      <c r="E21" s="58">
        <f>C21-E4</f>
        <v>800</v>
      </c>
      <c r="F21" s="40">
        <f t="shared" si="0"/>
        <v>40</v>
      </c>
      <c r="G21" s="5"/>
      <c r="H21" s="5"/>
    </row>
    <row r="22" spans="1:8" ht="15.75" x14ac:dyDescent="0.25">
      <c r="A22" s="5"/>
      <c r="B22" s="38">
        <f>$C$5+25</f>
        <v>45</v>
      </c>
      <c r="C22" s="58">
        <f t="shared" si="1"/>
        <v>1350</v>
      </c>
      <c r="D22" s="36"/>
      <c r="E22" s="58">
        <f>C22-E4</f>
        <v>950</v>
      </c>
      <c r="F22" s="40">
        <f t="shared" si="0"/>
        <v>45</v>
      </c>
      <c r="G22" s="5"/>
      <c r="H22" s="5"/>
    </row>
    <row r="23" spans="1:8" ht="15.75" x14ac:dyDescent="0.25">
      <c r="A23" s="5"/>
      <c r="B23" s="38">
        <f>$C$5+30</f>
        <v>50</v>
      </c>
      <c r="C23" s="58">
        <f t="shared" si="1"/>
        <v>1500</v>
      </c>
      <c r="D23" s="36"/>
      <c r="E23" s="58">
        <f>C23-E4</f>
        <v>1100</v>
      </c>
      <c r="F23" s="40">
        <f t="shared" si="0"/>
        <v>50</v>
      </c>
      <c r="G23" s="5"/>
      <c r="H23" s="5"/>
    </row>
    <row r="24" spans="1:8" ht="15.75" x14ac:dyDescent="0.25">
      <c r="A24" s="5"/>
      <c r="B24" s="38">
        <f>$C$5+35</f>
        <v>55</v>
      </c>
      <c r="C24" s="58">
        <f t="shared" si="1"/>
        <v>1650</v>
      </c>
      <c r="D24" s="36"/>
      <c r="E24" s="58">
        <f>C24-E4</f>
        <v>1250</v>
      </c>
      <c r="F24" s="40">
        <f t="shared" si="0"/>
        <v>55</v>
      </c>
      <c r="G24" s="5"/>
      <c r="H24" s="5"/>
    </row>
    <row r="25" spans="1:8" ht="15.75" x14ac:dyDescent="0.25">
      <c r="A25" s="5"/>
      <c r="B25" s="38">
        <f>$C$5+40</f>
        <v>60</v>
      </c>
      <c r="C25" s="58">
        <f t="shared" si="1"/>
        <v>1800</v>
      </c>
      <c r="D25" s="36"/>
      <c r="E25" s="58">
        <f>C25-E4</f>
        <v>1400</v>
      </c>
      <c r="F25" s="40">
        <f t="shared" si="0"/>
        <v>60</v>
      </c>
      <c r="G25" s="5"/>
      <c r="H25" s="5"/>
    </row>
    <row r="26" spans="1:8" ht="15.75" x14ac:dyDescent="0.25">
      <c r="A26" s="5"/>
      <c r="B26" s="38">
        <f>$C$5+45</f>
        <v>65</v>
      </c>
      <c r="C26" s="58">
        <f t="shared" si="1"/>
        <v>1950</v>
      </c>
      <c r="D26" s="36"/>
      <c r="E26" s="58">
        <f>C26-E4</f>
        <v>1550</v>
      </c>
      <c r="F26" s="40">
        <f>$B26</f>
        <v>65</v>
      </c>
      <c r="G26" s="5"/>
      <c r="H26" s="5"/>
    </row>
    <row r="27" spans="1:8" ht="15.75" x14ac:dyDescent="0.25">
      <c r="A27" s="5"/>
      <c r="B27" s="35" t="s">
        <v>18</v>
      </c>
      <c r="C27" s="56" t="s">
        <v>24</v>
      </c>
      <c r="D27" s="36"/>
      <c r="E27" s="56" t="s">
        <v>24</v>
      </c>
      <c r="F27" s="37" t="s">
        <v>27</v>
      </c>
      <c r="G27" s="5"/>
      <c r="H27" s="5"/>
    </row>
    <row r="28" spans="1:8" ht="15.75" x14ac:dyDescent="0.25">
      <c r="A28" s="5"/>
      <c r="B28" s="38">
        <f>$C$5</f>
        <v>20</v>
      </c>
      <c r="C28" s="39">
        <f>$C$13</f>
        <v>600</v>
      </c>
      <c r="D28" s="36"/>
      <c r="E28" s="39">
        <f>(($E$4/$F28) / E$12%)</f>
        <v>320</v>
      </c>
      <c r="F28" s="55">
        <f>$E$5</f>
        <v>5</v>
      </c>
      <c r="G28" s="5"/>
      <c r="H28" s="5"/>
    </row>
    <row r="29" spans="1:8" ht="15.75" x14ac:dyDescent="0.25">
      <c r="A29" s="5"/>
      <c r="B29" s="38">
        <f>$C$5+5</f>
        <v>25</v>
      </c>
      <c r="C29" s="39">
        <f t="shared" ref="C29:C37" si="2">$C$13</f>
        <v>600</v>
      </c>
      <c r="D29" s="36"/>
      <c r="E29" s="39">
        <f t="shared" ref="E29:E37" si="3">(($E$4/$F29) / E$12%)</f>
        <v>160</v>
      </c>
      <c r="F29" s="55">
        <f>$E$5+5</f>
        <v>10</v>
      </c>
      <c r="G29" s="5"/>
      <c r="H29" s="5"/>
    </row>
    <row r="30" spans="1:8" ht="15.75" x14ac:dyDescent="0.25">
      <c r="A30" s="5"/>
      <c r="B30" s="38">
        <f>$C$5+10</f>
        <v>30</v>
      </c>
      <c r="C30" s="39">
        <f t="shared" si="2"/>
        <v>600</v>
      </c>
      <c r="D30" s="36"/>
      <c r="E30" s="39">
        <f t="shared" si="3"/>
        <v>106.66666666666667</v>
      </c>
      <c r="F30" s="55">
        <f>$E$5+10</f>
        <v>15</v>
      </c>
      <c r="G30" s="5"/>
      <c r="H30" s="5"/>
    </row>
    <row r="31" spans="1:8" ht="15.75" x14ac:dyDescent="0.25">
      <c r="A31" s="5"/>
      <c r="B31" s="38">
        <f>$C$5+15</f>
        <v>35</v>
      </c>
      <c r="C31" s="39">
        <f t="shared" si="2"/>
        <v>600</v>
      </c>
      <c r="D31" s="36"/>
      <c r="E31" s="39">
        <f t="shared" si="3"/>
        <v>80</v>
      </c>
      <c r="F31" s="55">
        <f>$E$5+15</f>
        <v>20</v>
      </c>
      <c r="G31" s="5"/>
      <c r="H31" s="5"/>
    </row>
    <row r="32" spans="1:8" ht="15.75" x14ac:dyDescent="0.25">
      <c r="A32" s="5"/>
      <c r="B32" s="38">
        <f>$C$5+20</f>
        <v>40</v>
      </c>
      <c r="C32" s="39">
        <f t="shared" si="2"/>
        <v>600</v>
      </c>
      <c r="D32" s="36"/>
      <c r="E32" s="39">
        <f t="shared" si="3"/>
        <v>64</v>
      </c>
      <c r="F32" s="55">
        <f>$E$5+20</f>
        <v>25</v>
      </c>
      <c r="G32" s="5"/>
      <c r="H32" s="5"/>
    </row>
    <row r="33" spans="1:8" ht="15.75" x14ac:dyDescent="0.25">
      <c r="A33" s="5"/>
      <c r="B33" s="38">
        <f>$C$5+25</f>
        <v>45</v>
      </c>
      <c r="C33" s="39">
        <f t="shared" si="2"/>
        <v>600</v>
      </c>
      <c r="D33" s="36"/>
      <c r="E33" s="39">
        <f t="shared" si="3"/>
        <v>53.333333333333336</v>
      </c>
      <c r="F33" s="55">
        <f>$E$5+25</f>
        <v>30</v>
      </c>
      <c r="G33" s="5"/>
      <c r="H33" s="5"/>
    </row>
    <row r="34" spans="1:8" ht="15.75" x14ac:dyDescent="0.25">
      <c r="A34" s="5"/>
      <c r="B34" s="38">
        <f>$C$5+30</f>
        <v>50</v>
      </c>
      <c r="C34" s="39">
        <f t="shared" si="2"/>
        <v>600</v>
      </c>
      <c r="D34" s="36"/>
      <c r="E34" s="39">
        <f t="shared" si="3"/>
        <v>45.714285714285715</v>
      </c>
      <c r="F34" s="55">
        <f>$E$5+30</f>
        <v>35</v>
      </c>
      <c r="G34" s="5"/>
      <c r="H34" s="5"/>
    </row>
    <row r="35" spans="1:8" ht="15.75" x14ac:dyDescent="0.25">
      <c r="A35" s="5"/>
      <c r="B35" s="38">
        <f>$C$5+35</f>
        <v>55</v>
      </c>
      <c r="C35" s="39">
        <f t="shared" si="2"/>
        <v>600</v>
      </c>
      <c r="D35" s="36"/>
      <c r="E35" s="39">
        <f t="shared" si="3"/>
        <v>40</v>
      </c>
      <c r="F35" s="55">
        <f>$E$5+35</f>
        <v>40</v>
      </c>
      <c r="G35" s="5"/>
      <c r="H35" s="5"/>
    </row>
    <row r="36" spans="1:8" ht="15.75" x14ac:dyDescent="0.25">
      <c r="A36" s="5"/>
      <c r="B36" s="38">
        <f>$C$5+40</f>
        <v>60</v>
      </c>
      <c r="C36" s="39">
        <f t="shared" si="2"/>
        <v>600</v>
      </c>
      <c r="D36" s="36"/>
      <c r="E36" s="39">
        <f t="shared" si="3"/>
        <v>35.555555555555557</v>
      </c>
      <c r="F36" s="55">
        <f>$E$5+40</f>
        <v>45</v>
      </c>
      <c r="G36" s="5"/>
      <c r="H36" s="5"/>
    </row>
    <row r="37" spans="1:8" ht="15.75" x14ac:dyDescent="0.25">
      <c r="A37" s="5"/>
      <c r="B37" s="38">
        <f>$C$5+45</f>
        <v>65</v>
      </c>
      <c r="C37" s="39">
        <f t="shared" si="2"/>
        <v>600</v>
      </c>
      <c r="D37" s="36"/>
      <c r="E37" s="39">
        <f t="shared" si="3"/>
        <v>32</v>
      </c>
      <c r="F37" s="55">
        <f>$E$5+45</f>
        <v>50</v>
      </c>
      <c r="G37" s="5"/>
      <c r="H37" s="5"/>
    </row>
    <row r="38" spans="1:8" ht="110.25" customHeight="1" x14ac:dyDescent="0.25">
      <c r="A38" s="5"/>
      <c r="B38" s="61" t="s">
        <v>19</v>
      </c>
      <c r="C38" s="62"/>
      <c r="D38" s="62"/>
      <c r="E38" s="62"/>
      <c r="F38" s="63"/>
      <c r="G38" s="5"/>
      <c r="H38" s="5"/>
    </row>
    <row r="39" spans="1:8" x14ac:dyDescent="0.25">
      <c r="A39" s="5"/>
      <c r="B39" s="5"/>
      <c r="C39" s="5"/>
      <c r="D39" s="5"/>
      <c r="E39" s="5"/>
      <c r="F39" s="5"/>
      <c r="G39" s="5"/>
      <c r="H39" s="5"/>
    </row>
    <row r="40" spans="1:8" x14ac:dyDescent="0.25">
      <c r="A40" s="5"/>
      <c r="B40" s="5"/>
      <c r="C40" s="5"/>
      <c r="D40" s="5"/>
      <c r="E40" s="5"/>
      <c r="F40" s="5"/>
      <c r="G40" s="5"/>
      <c r="H40" s="5"/>
    </row>
    <row r="41" spans="1:8" x14ac:dyDescent="0.25">
      <c r="A41" s="5"/>
      <c r="B41" s="5"/>
      <c r="C41" s="5"/>
      <c r="D41" s="5"/>
      <c r="E41" s="5"/>
      <c r="F41" s="5"/>
      <c r="G41" s="5"/>
      <c r="H41" s="5"/>
    </row>
    <row r="42" spans="1:8" x14ac:dyDescent="0.25">
      <c r="A42" s="5"/>
      <c r="B42" s="5"/>
      <c r="C42" s="5"/>
      <c r="D42" s="5"/>
      <c r="E42" s="5"/>
      <c r="F42" s="5"/>
      <c r="G42" s="5"/>
      <c r="H42" s="5"/>
    </row>
    <row r="43" spans="1:8" x14ac:dyDescent="0.25">
      <c r="A43" s="5"/>
      <c r="B43" s="5"/>
      <c r="C43" s="5"/>
      <c r="D43" s="5"/>
      <c r="E43" s="5"/>
      <c r="F43" s="5"/>
      <c r="G43" s="5"/>
      <c r="H43" s="5"/>
    </row>
    <row r="44" spans="1:8" x14ac:dyDescent="0.25">
      <c r="A44" s="5"/>
      <c r="B44" s="5"/>
      <c r="C44" s="5"/>
      <c r="D44" s="5"/>
      <c r="E44" s="5"/>
      <c r="F44" s="5"/>
      <c r="G44" s="5"/>
      <c r="H44" s="5"/>
    </row>
    <row r="45" spans="1:8" x14ac:dyDescent="0.25">
      <c r="A45" s="5"/>
      <c r="B45" s="5"/>
      <c r="C45" s="5"/>
      <c r="D45" s="5"/>
      <c r="E45" s="5"/>
      <c r="F45" s="5"/>
      <c r="G45" s="5"/>
      <c r="H45" s="5"/>
    </row>
    <row r="46" spans="1:8" x14ac:dyDescent="0.25">
      <c r="A46" s="5"/>
      <c r="B46" s="5"/>
      <c r="C46" s="5"/>
      <c r="D46" s="5"/>
      <c r="E46" s="5"/>
      <c r="F46" s="5"/>
      <c r="G46" s="5"/>
      <c r="H46" s="5"/>
    </row>
  </sheetData>
  <sheetProtection password="CB2F" sheet="1" objects="1" scenarios="1" selectLockedCells="1"/>
  <mergeCells count="8">
    <mergeCell ref="B15:C15"/>
    <mergeCell ref="E15:F15"/>
    <mergeCell ref="B38:F38"/>
    <mergeCell ref="B14:F14"/>
    <mergeCell ref="C8:C9"/>
    <mergeCell ref="C10:C11"/>
    <mergeCell ref="E8:E9"/>
    <mergeCell ref="E10:E11"/>
  </mergeCells>
  <dataValidations count="7">
    <dataValidation type="whole" allowBlank="1" showDropDown="1" showInputMessage="1" showErrorMessage="1" errorTitle="INCORRECT VALUE ENTERED" error="You entered an invalid value in this cell. Please try again!" promptTitle="MINIMUM AND MAXIMUM VALUE" prompt="Please enter a whole number value of between 5 and 100 (e.g. 25)" sqref="E12">
      <formula1>5</formula1>
      <formula2>100</formula2>
    </dataValidation>
    <dataValidation type="whole" allowBlank="1" showInputMessage="1" showErrorMessage="1" errorTitle="INCORRECT VALUE ENTERED" error="You entered an invalid value in this cell. Please try again!" promptTitle="MINIMUM AND MAXIMUM VALUE" prompt="Please enter a whole number value of between 5 and 100 (e.g. 25)" sqref="C12">
      <formula1>5</formula1>
      <formula2>100</formula2>
    </dataValidation>
    <dataValidation type="whole" allowBlank="1" showInputMessage="1" showErrorMessage="1" errorTitle="INCORRECT VALUE ENTERED" error="You entered an invalid value in this cell. Please try again!" promptTitle="NUMBER OF OTHER BUSINESSES" prompt="Please enter a value of a whole number value of between 1 and 8 (e.g. 5)" sqref="C6">
      <formula1>1</formula1>
      <formula2>8</formula2>
    </dataValidation>
    <dataValidation type="whole" allowBlank="1" showInputMessage="1" showErrorMessage="1" promptTitle="MINIMUM AND MAXIMUM VALUE" prompt="Please enter a whole number value of between 20 and 3000 (e.g. 50)" sqref="C5">
      <formula1>20</formula1>
      <formula2>3000</formula2>
    </dataValidation>
    <dataValidation type="whole" allowBlank="1" showInputMessage="1" showErrorMessage="1" promptTitle="MINIMUM AND MAXIMUM VALUE" prompt="Please enter a whole number value of between 1 and 1000 (e.g. 10)" sqref="E5">
      <formula1>1</formula1>
      <formula2>1000</formula2>
    </dataValidation>
    <dataValidation type="whole" allowBlank="1" showInputMessage="1" showErrorMessage="1" promptTitle="MINIMUM AND MAXIMUM VALUE" prompt="Please enter a whole number value of between 15 and 500 (e.g. 25)" sqref="C4">
      <formula1>15</formula1>
      <formula2>500</formula2>
    </dataValidation>
    <dataValidation type="whole" allowBlank="1" showInputMessage="1" showErrorMessage="1" promptTitle="JIBBIO MONTHLY SERVICE " prompt="Please enter a whole number value of between 96 and 400 (e.g. 360)" sqref="E4">
      <formula1>96</formula1>
      <formula2>400</formula2>
    </dataValidation>
  </dataValidations>
  <pageMargins left="0.7" right="0.7" top="0.75" bottom="0.75" header="0.3" footer="0.3"/>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Buying vs MAXeSites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Buying Leads vs Generating Exclusive Leads via Jibbio MAXeSites</dc:title>
  <dc:subject/>
  <dc:creator>Jibbio.com</dc:creator>
  <cp:keywords>lead generation</cp:keywords>
  <dc:description/>
  <cp:lastModifiedBy>Windows User</cp:lastModifiedBy>
  <cp:revision/>
  <dcterms:created xsi:type="dcterms:W3CDTF">2019-08-14T15:33:30Z</dcterms:created>
  <dcterms:modified xsi:type="dcterms:W3CDTF">2019-09-03T11:15:01Z</dcterms:modified>
  <cp:category/>
  <cp:contentStatus/>
</cp:coreProperties>
</file>